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Forma Nr.2" sheetId="1" r:id="rId1"/>
  </sheets>
  <calcPr calcId="999999"/>
  <fileRecoveryPr repairLoad="1"/>
</workbook>
</file>

<file path=xl/calcChain.xml><?xml version="1.0" encoding="utf-8"?>
<calcChain xmlns="http://schemas.openxmlformats.org/spreadsheetml/2006/main">
  <c r="L368" i="1"/>
  <c r="K368"/>
  <c r="J368"/>
  <c r="I368"/>
  <c r="L365"/>
  <c r="K365"/>
  <c r="J365"/>
  <c r="I365"/>
  <c r="L364"/>
  <c r="K364"/>
  <c r="J364"/>
  <c r="I364"/>
  <c r="L362"/>
  <c r="K362"/>
  <c r="J362"/>
  <c r="I362"/>
  <c r="L361"/>
  <c r="K361"/>
  <c r="J361"/>
  <c r="I361"/>
  <c r="L359"/>
  <c r="K359"/>
  <c r="J359"/>
  <c r="I359"/>
  <c r="L358"/>
  <c r="K358"/>
  <c r="J358"/>
  <c r="I358"/>
  <c r="L355"/>
  <c r="K355"/>
  <c r="J355"/>
  <c r="I355"/>
  <c r="L354"/>
  <c r="K354"/>
  <c r="J354"/>
  <c r="I354"/>
  <c r="L351"/>
  <c r="K351"/>
  <c r="J351"/>
  <c r="I351"/>
  <c r="L350"/>
  <c r="K350"/>
  <c r="J350"/>
  <c r="I350"/>
  <c r="L347"/>
  <c r="K347"/>
  <c r="J347"/>
  <c r="I347"/>
  <c r="L346"/>
  <c r="K346"/>
  <c r="J346"/>
  <c r="I346"/>
  <c r="L343"/>
  <c r="K343"/>
  <c r="J343"/>
  <c r="I343"/>
  <c r="L340"/>
  <c r="K340"/>
  <c r="J340"/>
  <c r="I340"/>
  <c r="L338"/>
  <c r="K338"/>
  <c r="J338"/>
  <c r="I338"/>
  <c r="L337"/>
  <c r="K337"/>
  <c r="J337"/>
  <c r="I337"/>
  <c r="L336"/>
  <c r="K336"/>
  <c r="J336"/>
  <c r="I336"/>
  <c r="L333"/>
  <c r="K333"/>
  <c r="J333"/>
  <c r="I333"/>
  <c r="L332"/>
  <c r="K332"/>
  <c r="J332"/>
  <c r="I332"/>
  <c r="L330"/>
  <c r="K330"/>
  <c r="J330"/>
  <c r="I330"/>
  <c r="L329"/>
  <c r="K329"/>
  <c r="J329"/>
  <c r="I329"/>
  <c r="L327"/>
  <c r="K327"/>
  <c r="J327"/>
  <c r="I327"/>
  <c r="L326"/>
  <c r="K326"/>
  <c r="J326"/>
  <c r="I326"/>
  <c r="L323"/>
  <c r="K323"/>
  <c r="J323"/>
  <c r="I323"/>
  <c r="L322"/>
  <c r="K322"/>
  <c r="J322"/>
  <c r="I322"/>
  <c r="L319"/>
  <c r="K319"/>
  <c r="J319"/>
  <c r="I319"/>
  <c r="L318"/>
  <c r="K318"/>
  <c r="J318"/>
  <c r="I318"/>
  <c r="L315"/>
  <c r="K315"/>
  <c r="J315"/>
  <c r="I315"/>
  <c r="L314"/>
  <c r="K314"/>
  <c r="J314"/>
  <c r="I314"/>
  <c r="L311"/>
  <c r="K311"/>
  <c r="J311"/>
  <c r="I311"/>
  <c r="L308"/>
  <c r="K308"/>
  <c r="J308"/>
  <c r="I308"/>
  <c r="L306"/>
  <c r="K306"/>
  <c r="J306"/>
  <c r="I306"/>
  <c r="L305"/>
  <c r="K305"/>
  <c r="J305"/>
  <c r="I305"/>
  <c r="L304"/>
  <c r="K304"/>
  <c r="J304"/>
  <c r="I304"/>
  <c r="L303"/>
  <c r="K303"/>
  <c r="J303"/>
  <c r="I303"/>
  <c r="L300"/>
  <c r="K300"/>
  <c r="J300"/>
  <c r="I300"/>
  <c r="L299"/>
  <c r="K299"/>
  <c r="J299"/>
  <c r="I299"/>
  <c r="L297"/>
  <c r="K297"/>
  <c r="J297"/>
  <c r="I297"/>
  <c r="L296"/>
  <c r="K296"/>
  <c r="J296"/>
  <c r="I296"/>
  <c r="L294"/>
  <c r="K294"/>
  <c r="J294"/>
  <c r="I294"/>
  <c r="L293"/>
  <c r="K293"/>
  <c r="J293"/>
  <c r="I293"/>
  <c r="L290"/>
  <c r="K290"/>
  <c r="J290"/>
  <c r="I290"/>
  <c r="L289"/>
  <c r="K289"/>
  <c r="J289"/>
  <c r="I289"/>
  <c r="L286"/>
  <c r="K286"/>
  <c r="J286"/>
  <c r="I286"/>
  <c r="L285"/>
  <c r="K285"/>
  <c r="J285"/>
  <c r="I285"/>
  <c r="L282"/>
  <c r="K282"/>
  <c r="J282"/>
  <c r="I282"/>
  <c r="L281"/>
  <c r="K281"/>
  <c r="J281"/>
  <c r="I281"/>
  <c r="L278"/>
  <c r="K278"/>
  <c r="J278"/>
  <c r="I278"/>
  <c r="L275"/>
  <c r="K275"/>
  <c r="J275"/>
  <c r="I275"/>
  <c r="L273"/>
  <c r="K273"/>
  <c r="J273"/>
  <c r="I273"/>
  <c r="L272"/>
  <c r="K272"/>
  <c r="J272"/>
  <c r="I272"/>
  <c r="L271"/>
  <c r="K271"/>
  <c r="J271"/>
  <c r="I271"/>
  <c r="L268"/>
  <c r="K268"/>
  <c r="J268"/>
  <c r="I268"/>
  <c r="L267"/>
  <c r="K267"/>
  <c r="J267"/>
  <c r="I267"/>
  <c r="L265"/>
  <c r="K265"/>
  <c r="J265"/>
  <c r="I265"/>
  <c r="L264"/>
  <c r="K264"/>
  <c r="J264"/>
  <c r="I264"/>
  <c r="L262"/>
  <c r="K262"/>
  <c r="J262"/>
  <c r="I262"/>
  <c r="L261"/>
  <c r="K261"/>
  <c r="J261"/>
  <c r="I261"/>
  <c r="L258"/>
  <c r="K258"/>
  <c r="J258"/>
  <c r="I258"/>
  <c r="L257"/>
  <c r="K257"/>
  <c r="J257"/>
  <c r="I257"/>
  <c r="L254"/>
  <c r="K254"/>
  <c r="J254"/>
  <c r="I254"/>
  <c r="L253"/>
  <c r="K253"/>
  <c r="J253"/>
  <c r="I253"/>
  <c r="L250"/>
  <c r="K250"/>
  <c r="J250"/>
  <c r="I250"/>
  <c r="L249"/>
  <c r="K249"/>
  <c r="J249"/>
  <c r="I249"/>
  <c r="L246"/>
  <c r="K246"/>
  <c r="J246"/>
  <c r="I246"/>
  <c r="L243"/>
  <c r="K243"/>
  <c r="J243"/>
  <c r="I243"/>
  <c r="L241"/>
  <c r="K241"/>
  <c r="J241"/>
  <c r="I241"/>
  <c r="L240"/>
  <c r="K240"/>
  <c r="J240"/>
  <c r="I240"/>
  <c r="L239"/>
  <c r="K239"/>
  <c r="J239"/>
  <c r="I239"/>
  <c r="L238"/>
  <c r="K238"/>
  <c r="J238"/>
  <c r="I238"/>
  <c r="L234"/>
  <c r="K234"/>
  <c r="J234"/>
  <c r="I234"/>
  <c r="L233"/>
  <c r="K233"/>
  <c r="J233"/>
  <c r="I233"/>
  <c r="L232"/>
  <c r="K232"/>
  <c r="J232"/>
  <c r="I232"/>
  <c r="L230"/>
  <c r="K230"/>
  <c r="J230"/>
  <c r="I230"/>
  <c r="L229"/>
  <c r="K229"/>
  <c r="J229"/>
  <c r="I229"/>
  <c r="L228"/>
  <c r="K228"/>
  <c r="J228"/>
  <c r="I228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1"/>
  <c r="K211"/>
  <c r="J211"/>
  <c r="I211"/>
  <c r="L210"/>
  <c r="K210"/>
  <c r="J210"/>
  <c r="I210"/>
  <c r="L209"/>
  <c r="K209"/>
  <c r="J209"/>
  <c r="I209"/>
  <c r="L207"/>
  <c r="K207"/>
  <c r="J207"/>
  <c r="I207"/>
  <c r="L206"/>
  <c r="K206"/>
  <c r="J206"/>
  <c r="I206"/>
  <c r="L202"/>
  <c r="K202"/>
  <c r="J202"/>
  <c r="I202"/>
  <c r="L201"/>
  <c r="K201"/>
  <c r="J201"/>
  <c r="I201"/>
  <c r="L196"/>
  <c r="K196"/>
  <c r="J196"/>
  <c r="I196"/>
  <c r="L195"/>
  <c r="K195"/>
  <c r="J195"/>
  <c r="I195"/>
  <c r="L191"/>
  <c r="K191"/>
  <c r="J191"/>
  <c r="I191"/>
  <c r="L190"/>
  <c r="K190"/>
  <c r="J190"/>
  <c r="I190"/>
  <c r="L188"/>
  <c r="K188"/>
  <c r="J188"/>
  <c r="I188"/>
  <c r="L187"/>
  <c r="K187"/>
  <c r="J187"/>
  <c r="I187"/>
  <c r="L186"/>
  <c r="K186"/>
  <c r="J186"/>
  <c r="I186"/>
  <c r="L185"/>
  <c r="K185"/>
  <c r="J185"/>
  <c r="I185"/>
  <c r="L184"/>
  <c r="K184"/>
  <c r="J184"/>
  <c r="I184"/>
  <c r="L180"/>
  <c r="K180"/>
  <c r="J180"/>
  <c r="I180"/>
  <c r="L179"/>
  <c r="K179"/>
  <c r="J179"/>
  <c r="I179"/>
  <c r="L175"/>
  <c r="K175"/>
  <c r="J175"/>
  <c r="I175"/>
  <c r="L174"/>
  <c r="K174"/>
  <c r="J174"/>
  <c r="I174"/>
  <c r="L173"/>
  <c r="K173"/>
  <c r="J173"/>
  <c r="I173"/>
  <c r="L171"/>
  <c r="K171"/>
  <c r="J171"/>
  <c r="I171"/>
  <c r="L170"/>
  <c r="K170"/>
  <c r="J170"/>
  <c r="I170"/>
  <c r="L169"/>
  <c r="K169"/>
  <c r="J169"/>
  <c r="I169"/>
  <c r="L168"/>
  <c r="K168"/>
  <c r="J168"/>
  <c r="I168"/>
  <c r="L166"/>
  <c r="K166"/>
  <c r="J166"/>
  <c r="I166"/>
  <c r="L165"/>
  <c r="K165"/>
  <c r="J165"/>
  <c r="I165"/>
  <c r="L161"/>
  <c r="K161"/>
  <c r="J161"/>
  <c r="I161"/>
  <c r="L160"/>
  <c r="K160"/>
  <c r="J160"/>
  <c r="I160"/>
  <c r="L159"/>
  <c r="K159"/>
  <c r="J159"/>
  <c r="I159"/>
  <c r="L158"/>
  <c r="K158"/>
  <c r="J158"/>
  <c r="I158"/>
  <c r="L155"/>
  <c r="K155"/>
  <c r="J155"/>
  <c r="I155"/>
  <c r="L154"/>
  <c r="K154"/>
  <c r="J154"/>
  <c r="I154"/>
  <c r="L153"/>
  <c r="K153"/>
  <c r="J153"/>
  <c r="I153"/>
  <c r="L151"/>
  <c r="K151"/>
  <c r="J151"/>
  <c r="I151"/>
  <c r="L150"/>
  <c r="K150"/>
  <c r="J150"/>
  <c r="I150"/>
  <c r="L147"/>
  <c r="K147"/>
  <c r="J147"/>
  <c r="I147"/>
  <c r="L146"/>
  <c r="K146"/>
  <c r="J146"/>
  <c r="I146"/>
  <c r="L145"/>
  <c r="K145"/>
  <c r="J145"/>
  <c r="I145"/>
  <c r="L142"/>
  <c r="K142"/>
  <c r="J142"/>
  <c r="I142"/>
  <c r="L141"/>
  <c r="K141"/>
  <c r="J141"/>
  <c r="I141"/>
  <c r="L140"/>
  <c r="K140"/>
  <c r="J140"/>
  <c r="I140"/>
  <c r="L139"/>
  <c r="K139"/>
  <c r="J139"/>
  <c r="I139"/>
  <c r="L137"/>
  <c r="K137"/>
  <c r="J137"/>
  <c r="I137"/>
  <c r="L136"/>
  <c r="K136"/>
  <c r="J136"/>
  <c r="I136"/>
  <c r="L135"/>
  <c r="K135"/>
  <c r="J135"/>
  <c r="I135"/>
  <c r="L133"/>
  <c r="K133"/>
  <c r="J133"/>
  <c r="I133"/>
  <c r="L132"/>
  <c r="K132"/>
  <c r="J132"/>
  <c r="I132"/>
  <c r="L131"/>
  <c r="K131"/>
  <c r="J131"/>
  <c r="I131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6"/>
  <c r="K116"/>
  <c r="J116"/>
  <c r="I116"/>
  <c r="L115"/>
  <c r="K115"/>
  <c r="J115"/>
  <c r="I115"/>
  <c r="L114"/>
  <c r="K114"/>
  <c r="J114"/>
  <c r="I114"/>
  <c r="L113"/>
  <c r="K113"/>
  <c r="J113"/>
  <c r="I113"/>
  <c r="L110"/>
  <c r="K110"/>
  <c r="J110"/>
  <c r="I110"/>
  <c r="L109"/>
  <c r="K109"/>
  <c r="J109"/>
  <c r="I109"/>
  <c r="L106"/>
  <c r="K106"/>
  <c r="J106"/>
  <c r="I106"/>
  <c r="L105"/>
  <c r="K105"/>
  <c r="J105"/>
  <c r="I105"/>
  <c r="L104"/>
  <c r="K104"/>
  <c r="J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J93"/>
  <c r="I93"/>
  <c r="L89"/>
  <c r="K89"/>
  <c r="J89"/>
  <c r="I89"/>
  <c r="L88"/>
  <c r="K88"/>
  <c r="J88"/>
  <c r="I88"/>
  <c r="L87"/>
  <c r="K87"/>
  <c r="J87"/>
  <c r="I87"/>
  <c r="L86"/>
  <c r="K86"/>
  <c r="J86"/>
  <c r="I86"/>
  <c r="L84"/>
  <c r="K84"/>
  <c r="J84"/>
  <c r="I84"/>
  <c r="L83"/>
  <c r="K83"/>
  <c r="J83"/>
  <c r="I83"/>
  <c r="L82"/>
  <c r="K82"/>
  <c r="J82"/>
  <c r="I82"/>
  <c r="L78"/>
  <c r="K78"/>
  <c r="J78"/>
  <c r="I78"/>
  <c r="L77"/>
  <c r="K77"/>
  <c r="J77"/>
  <c r="I77"/>
  <c r="L73"/>
  <c r="K73"/>
  <c r="J73"/>
  <c r="I73"/>
  <c r="L72"/>
  <c r="K72"/>
  <c r="J72"/>
  <c r="I72"/>
  <c r="L68"/>
  <c r="K68"/>
  <c r="J68"/>
  <c r="I68"/>
  <c r="L67"/>
  <c r="K67"/>
  <c r="J67"/>
  <c r="I67"/>
  <c r="L66"/>
  <c r="K66"/>
  <c r="J66"/>
  <c r="I66"/>
  <c r="L65"/>
  <c r="K65"/>
  <c r="J65"/>
  <c r="I65"/>
  <c r="L49"/>
  <c r="K49"/>
  <c r="J49"/>
  <c r="I49"/>
  <c r="L48"/>
  <c r="K48"/>
  <c r="J48"/>
  <c r="I48"/>
  <c r="L47"/>
  <c r="K47"/>
  <c r="J47"/>
  <c r="I47"/>
  <c r="L46"/>
  <c r="K46"/>
  <c r="J46"/>
  <c r="I46"/>
  <c r="L44"/>
  <c r="K44"/>
  <c r="J44"/>
  <c r="I44"/>
  <c r="L43"/>
  <c r="K43"/>
  <c r="J43"/>
  <c r="I43"/>
  <c r="L42"/>
  <c r="K42"/>
  <c r="J42"/>
  <c r="I42"/>
  <c r="L40"/>
  <c r="K40"/>
  <c r="J40"/>
  <c r="I40"/>
  <c r="L38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<sst xmlns="http://schemas.openxmlformats.org/spreadsheetml/2006/main" count="392" uniqueCount="240">
  <si>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</si>
  <si>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</si>
  <si>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</si>
  <si>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</si>
  <si>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</si>
  <si>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</si>
  <si>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</si>
  <si>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Marijampolės sav. Želsvos progimnazija, 190379088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</si>
  <si>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</si>
  <si>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</si>
  <si>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</si>
  <si>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</si>
  <si>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</si>
  <si>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</si>
  <si>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>2022.04.01 Nr.________________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</si>
  <si>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</si>
  <si>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</si>
  <si>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</si>
  <si>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</si>
  <si>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</si>
  <si>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</si>
  <si>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</si>
  <si>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</si>
  <si>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190379088</t>
  </si>
  <si>
    <t>03.01.02.02. Ugdymo proceso ir aplinkos išlaikymo užtikrinimas pagrindinės mokyklos ir progimnazijos tipo bendrojo ugdymo mokyklose</t>
  </si>
  <si>
    <t>Programos</t>
  </si>
  <si>
    <t>03</t>
  </si>
  <si>
    <t>Finansavimo šaltinio</t>
  </si>
  <si>
    <t>B</t>
  </si>
  <si>
    <t>Valstybės funkcijos</t>
  </si>
  <si>
    <t>09</t>
  </si>
  <si>
    <t>02</t>
  </si>
  <si>
    <t>01</t>
  </si>
  <si>
    <t>Biudžetas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</si>
  <si>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</si>
  <si>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</si>
  <si>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</si>
  <si>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</si>
  <si>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</si>
  <si>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</si>
  <si>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</si>
  <si>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</si>
  <si>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</si>
  <si>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</si>
  <si>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</si>
  <si>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</si>
  <si>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</si>
  <si>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</si>
  <si>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</si>
  <si>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</si>
  <si>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</si>
  <si>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</si>
  <si>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</si>
  <si>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</si>
  <si>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</si>
  <si>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</si>
  <si>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</si>
  <si>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</si>
  <si>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</si>
  <si>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</si>
  <si>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</si>
  <si>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</si>
  <si>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</si>
  <si>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</si>
  <si>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</si>
  <si>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</si>
  <si>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</si>
  <si>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</si>
  <si>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</si>
  <si>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</si>
  <si>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</si>
  <si>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</si>
  <si>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</si>
  <si>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</si>
  <si>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</si>
  <si>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</si>
  <si>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</si>
  <si>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</si>
  <si>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</si>
  <si>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</si>
  <si>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</si>
  <si>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</si>
  <si>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</si>
  <si>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</si>
  <si>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</si>
  <si>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</si>
  <si>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</si>
  <si>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</si>
  <si>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</si>
  <si>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</si>
  <si>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</si>
  <si>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</si>
  <si>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</si>
  <si>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</si>
  <si>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</si>
  <si>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</si>
  <si>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</si>
  <si>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</si>
  <si>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</si>
  <si>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</si>
  <si>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</si>
  <si>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</si>
  <si>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</si>
  <si>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</si>
  <si>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</si>
  <si>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</si>
  <si>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</si>
  <si>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</si>
  <si>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</si>
  <si>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</si>
  <si>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</si>
  <si>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</si>
  <si>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</si>
  <si>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</si>
  <si>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</si>
  <si>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</si>
  <si>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</si>
  <si>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</si>
  <si>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</si>
  <si>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</si>
  <si>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</si>
  <si>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</si>
  <si>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</si>
  <si>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</si>
  <si>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</si>
  <si>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</si>
  <si>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</si>
  <si>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</si>
  <si>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</si>
  <si>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</si>
  <si>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</si>
  <si>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</si>
  <si>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</si>
  <si>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</si>
  <si>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</si>
  <si>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</si>
  <si>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</si>
  <si>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</si>
  <si>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</si>
  <si>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</si>
  <si>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</si>
  <si>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</si>
  <si>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</si>
  <si>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</si>
  <si>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</si>
  <si>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</si>
  <si>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</si>
  <si>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</si>
  <si>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</si>
  <si>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</si>
  <si>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</si>
  <si>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</si>
  <si>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</si>
  <si>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</si>
  <si>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</si>
  <si>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</si>
  <si>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</si>
  <si>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</si>
  <si>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</si>
  <si>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</si>
  <si>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</si>
  <si>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</si>
  <si>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</si>
  <si>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</si>
  <si>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</si>
  <si>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</si>
  <si>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</si>
  <si>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</si>
  <si>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</si>
  <si>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</si>
  <si>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</si>
  <si>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</si>
  <si>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</si>
  <si>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</si>
  <si>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</si>
  <si>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</si>
  <si>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</si>
  <si>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</si>
  <si>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</si>
  <si>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</si>
  <si>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</si>
  <si>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</si>
  <si>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</si>
  <si>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</si>
  <si>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</si>
  <si>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</si>
  <si>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</si>
  <si>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</si>
  <si>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</si>
  <si>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</si>
  <si>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</si>
  <si>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</si>
  <si>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</si>
  <si>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</si>
  <si>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</si>
  <si>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</si>
  <si>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</si>
  <si>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</si>
  <si>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</si>
  <si>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</si>
  <si>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</si>
  <si>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</si>
  <si>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</si>
  <si>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</si>
  <si>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</si>
  <si>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</si>
  <si>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</si>
  <si>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</si>
  <si>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</si>
  <si>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</si>
  <si>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</si>
  <si>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</si>
  <si>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</si>
  <si>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</si>
  <si>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</si>
  <si>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</si>
  <si>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</si>
  <si>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</si>
  <si>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</si>
  <si>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</si>
  <si>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</si>
  <si>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</si>
  <si>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</si>
  <si>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</si>
  <si>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</si>
  <si>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</si>
  <si>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</si>
  <si>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</si>
  <si>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</si>
  <si>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</si>
  <si>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</si>
  <si>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</si>
  <si>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</si>
  <si>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Asta Kulbokienė</t>
  </si>
  <si>
    <t xml:space="preserve">      (įstaigos vadovo ar jo įgalioto asmens pareigų  pavadinimas)</t>
  </si>
  <si>
    <t>(parašas)</t>
  </si>
  <si>
    <t>(vardas ir pavardė)</t>
  </si>
  <si>
    <t>Vyresn. buhalterė</t>
  </si>
  <si>
    <t>Vilija Varnagirienė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</si>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</sst>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Paprastas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4"/>
  <sheetViews>
    <sheetView tabSelected="1" workbookViewId="0">
      <selection activeCell="L365" sqref="L365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14</v>
      </c>
      <c r="H18" s="180"/>
      <c r="I18" s="180"/>
      <c r="J18" s="180"/>
      <c r="K18" s="180"/>
    </row>
    <row r="19" spans="1:13">
      <c r="G19" s="147" t="s">
        <v>15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16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17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150" t="s">
        <v>21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22</v>
      </c>
      <c r="L26" s="37" t="s">
        <v>23</v>
      </c>
      <c r="M26" s="30"/>
    </row>
    <row r="27" spans="1:13" ht="43.5" customHeight="1">
      <c r="A27" s="150" t="s">
        <v>24</v>
      </c>
      <c r="B27" s="150"/>
      <c r="C27" s="150"/>
      <c r="D27" s="150"/>
      <c r="E27" s="150"/>
      <c r="F27" s="150"/>
      <c r="G27" s="150"/>
      <c r="H27" s="150"/>
      <c r="I27" s="150"/>
      <c r="J27" s="38" t="s">
        <v>25</v>
      </c>
      <c r="K27" s="114" t="s">
        <v>26</v>
      </c>
      <c r="L27" s="32"/>
      <c r="M27" s="30"/>
    </row>
    <row r="28" spans="1:13">
      <c r="D28" s="36"/>
      <c r="E28" s="36"/>
      <c r="F28" s="36"/>
      <c r="G28" s="39" t="s">
        <v>27</v>
      </c>
      <c r="H28" s="40" t="s">
        <v>28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29</v>
      </c>
      <c r="H29" s="177"/>
      <c r="I29" s="115" t="s">
        <v>30</v>
      </c>
      <c r="J29" s="43" t="s">
        <v>31</v>
      </c>
      <c r="K29" s="32" t="s">
        <v>32</v>
      </c>
      <c r="L29" s="32" t="s">
        <v>32</v>
      </c>
      <c r="M29" s="30"/>
    </row>
    <row r="30" spans="1:13">
      <c r="A30" s="169" t="s">
        <v>33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34</v>
      </c>
      <c r="M30" s="46"/>
    </row>
    <row r="31" spans="1:13" ht="27" customHeight="1">
      <c r="A31" s="154" t="s">
        <v>35</v>
      </c>
      <c r="B31" s="155"/>
      <c r="C31" s="155"/>
      <c r="D31" s="155"/>
      <c r="E31" s="155"/>
      <c r="F31" s="155"/>
      <c r="G31" s="158" t="s">
        <v>36</v>
      </c>
      <c r="H31" s="160" t="s">
        <v>37</v>
      </c>
      <c r="I31" s="162" t="s">
        <v>38</v>
      </c>
      <c r="J31" s="163"/>
      <c r="K31" s="164" t="s">
        <v>39</v>
      </c>
      <c r="L31" s="166" t="s">
        <v>40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41</v>
      </c>
      <c r="J32" s="48" t="s">
        <v>42</v>
      </c>
      <c r="K32" s="165"/>
      <c r="L32" s="167"/>
    </row>
    <row r="33" spans="1:15">
      <c r="A33" s="174" t="s">
        <v>43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6">
        <f>SUM(I35+I46+I65+I86+I93+I113+I139+I158+I168)</f>
        <v>174500</v>
      </c>
      <c r="J34" s="116">
        <f>SUM(J35+J46+J65+J86+J93+J113+J139+J158+J168)</f>
        <v>37800</v>
      </c>
      <c r="K34" s="117">
        <f>SUM(K35+K46+K65+K86+K93+K113+K139+K158+K168)</f>
        <v>33889.620000000003</v>
      </c>
      <c r="L34" s="116">
        <f>SUM(L35+L46+L65+L86+L93+L113+L139+L158+L168)</f>
        <v>33880.699999999997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6">
        <f>SUM(I36+I42)</f>
        <v>137700</v>
      </c>
      <c r="J35" s="116">
        <f>SUM(J36+J42)</f>
        <v>23300</v>
      </c>
      <c r="K35" s="118">
        <f>SUM(K36+K42)</f>
        <v>22164.76</v>
      </c>
      <c r="L35" s="119">
        <f>SUM(L36+L42)</f>
        <v>22164.76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6">
        <f>SUM(I37)</f>
        <v>135800</v>
      </c>
      <c r="J36" s="116">
        <f>SUM(J37)</f>
        <v>22800</v>
      </c>
      <c r="K36" s="117">
        <f>SUM(K37)</f>
        <v>21922.98</v>
      </c>
      <c r="L36" s="116">
        <f>SUM(L37)</f>
        <v>21922.98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6">
        <f>SUM(I38+I40)</f>
        <v>135800</v>
      </c>
      <c r="J37" s="116">
        <f t="shared" ref="J37:L38" si="0">SUM(J38)</f>
        <v>22800</v>
      </c>
      <c r="K37" s="116">
        <f t="shared" si="0"/>
        <v>21922.98</v>
      </c>
      <c r="L37" s="116">
        <f t="shared" si="0"/>
        <v>21922.98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7">
        <f>SUM(I39)</f>
        <v>135800</v>
      </c>
      <c r="J38" s="117">
        <f t="shared" si="0"/>
        <v>22800</v>
      </c>
      <c r="K38" s="117">
        <f t="shared" si="0"/>
        <v>21922.98</v>
      </c>
      <c r="L38" s="117">
        <f t="shared" si="0"/>
        <v>21922.98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20">
        <v>135800</v>
      </c>
      <c r="J39" s="121">
        <v>22800</v>
      </c>
      <c r="K39" s="121">
        <v>21922.98</v>
      </c>
      <c r="L39" s="121">
        <v>21922.98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7">
        <f t="shared" ref="I42:L44" si="1">I43</f>
        <v>1900</v>
      </c>
      <c r="J42" s="116">
        <f t="shared" si="1"/>
        <v>500</v>
      </c>
      <c r="K42" s="117">
        <f t="shared" si="1"/>
        <v>241.78</v>
      </c>
      <c r="L42" s="116">
        <f t="shared" si="1"/>
        <v>241.78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7">
        <f t="shared" si="1"/>
        <v>1900</v>
      </c>
      <c r="J43" s="116">
        <f t="shared" si="1"/>
        <v>500</v>
      </c>
      <c r="K43" s="116">
        <f t="shared" si="1"/>
        <v>241.78</v>
      </c>
      <c r="L43" s="116">
        <f t="shared" si="1"/>
        <v>241.78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6">
        <f t="shared" si="1"/>
        <v>1900</v>
      </c>
      <c r="J44" s="116">
        <f t="shared" si="1"/>
        <v>500</v>
      </c>
      <c r="K44" s="116">
        <f t="shared" si="1"/>
        <v>241.78</v>
      </c>
      <c r="L44" s="116">
        <f t="shared" si="1"/>
        <v>241.78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2">
        <v>1900</v>
      </c>
      <c r="J45" s="121">
        <v>500</v>
      </c>
      <c r="K45" s="121">
        <v>241.78</v>
      </c>
      <c r="L45" s="121">
        <v>241.78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3">
        <f t="shared" ref="I46:L48" si="2">I47</f>
        <v>36300</v>
      </c>
      <c r="J46" s="124">
        <f t="shared" si="2"/>
        <v>14300</v>
      </c>
      <c r="K46" s="123">
        <f t="shared" si="2"/>
        <v>11598.17</v>
      </c>
      <c r="L46" s="123">
        <f t="shared" si="2"/>
        <v>11589.25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6">
        <f t="shared" si="2"/>
        <v>36300</v>
      </c>
      <c r="J47" s="117">
        <f t="shared" si="2"/>
        <v>14300</v>
      </c>
      <c r="K47" s="116">
        <f t="shared" si="2"/>
        <v>11598.17</v>
      </c>
      <c r="L47" s="117">
        <f t="shared" si="2"/>
        <v>11589.25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6">
        <f t="shared" si="2"/>
        <v>36300</v>
      </c>
      <c r="J48" s="117">
        <f t="shared" si="2"/>
        <v>14300</v>
      </c>
      <c r="K48" s="119">
        <f t="shared" si="2"/>
        <v>11598.17</v>
      </c>
      <c r="L48" s="119">
        <f t="shared" si="2"/>
        <v>11589.25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5">
        <f>SUM(I50:I64)</f>
        <v>36300</v>
      </c>
      <c r="J49" s="125">
        <f>SUM(J50:J64)</f>
        <v>14300</v>
      </c>
      <c r="K49" s="126">
        <f>SUM(K50:K64)</f>
        <v>11598.17</v>
      </c>
      <c r="L49" s="126">
        <f>SUM(L50:L64)</f>
        <v>11589.25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1">
        <v>400</v>
      </c>
      <c r="J51" s="121">
        <v>100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1">
        <v>700</v>
      </c>
      <c r="J52" s="121">
        <v>300</v>
      </c>
      <c r="K52" s="121">
        <v>50.85</v>
      </c>
      <c r="L52" s="121">
        <v>50.85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1">
        <v>7000</v>
      </c>
      <c r="J53" s="121">
        <v>1500</v>
      </c>
      <c r="K53" s="121">
        <v>1403.09</v>
      </c>
      <c r="L53" s="121">
        <v>1403.09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2">
        <v>100</v>
      </c>
      <c r="J55" s="121">
        <v>100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2">
        <v>800</v>
      </c>
      <c r="J58" s="121">
        <v>200</v>
      </c>
      <c r="K58" s="121">
        <v>13.82</v>
      </c>
      <c r="L58" s="121">
        <v>13.82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2">
        <v>100</v>
      </c>
      <c r="J59" s="121">
        <v>100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2">
        <v>20900</v>
      </c>
      <c r="J61" s="121">
        <v>10400</v>
      </c>
      <c r="K61" s="121">
        <v>9069.58</v>
      </c>
      <c r="L61" s="121">
        <v>9069.58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2">
        <v>2800</v>
      </c>
      <c r="J62" s="121">
        <v>600</v>
      </c>
      <c r="K62" s="121">
        <v>282</v>
      </c>
      <c r="L62" s="121">
        <v>282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2">
        <v>3500</v>
      </c>
      <c r="J64" s="121">
        <v>1000</v>
      </c>
      <c r="K64" s="121">
        <v>778.83</v>
      </c>
      <c r="L64" s="121">
        <v>769.91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7">
        <f>SUM(I140+I145+I153)</f>
        <v>500</v>
      </c>
      <c r="J139" s="128">
        <f>SUM(J140+J145+J153)</f>
        <v>200</v>
      </c>
      <c r="K139" s="117">
        <f>SUM(K140+K145+K153)</f>
        <v>126.69</v>
      </c>
      <c r="L139" s="116">
        <f>SUM(L140+L145+L153)</f>
        <v>126.69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7">
        <f t="shared" ref="I153:L154" si="16">I154</f>
        <v>500</v>
      </c>
      <c r="J153" s="128">
        <f t="shared" si="16"/>
        <v>200</v>
      </c>
      <c r="K153" s="117">
        <f t="shared" si="16"/>
        <v>126.69</v>
      </c>
      <c r="L153" s="116">
        <f t="shared" si="16"/>
        <v>126.69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6">
        <f t="shared" si="16"/>
        <v>500</v>
      </c>
      <c r="J154" s="134">
        <f t="shared" si="16"/>
        <v>200</v>
      </c>
      <c r="K154" s="126">
        <f t="shared" si="16"/>
        <v>126.69</v>
      </c>
      <c r="L154" s="125">
        <f t="shared" si="16"/>
        <v>126.69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7">
        <f>SUM(I156:I157)</f>
        <v>500</v>
      </c>
      <c r="J155" s="128">
        <f>SUM(J156:J157)</f>
        <v>200</v>
      </c>
      <c r="K155" s="117">
        <f>SUM(K156:K157)</f>
        <v>126.69</v>
      </c>
      <c r="L155" s="116">
        <f>SUM(L156:L157)</f>
        <v>126.69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6">
        <v>500</v>
      </c>
      <c r="J156" s="136">
        <v>200</v>
      </c>
      <c r="K156" s="136">
        <v>126.69</v>
      </c>
      <c r="L156" s="136">
        <v>126.69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6">
        <f>SUM(I185+I238+I303)</f>
        <v>1500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6">
        <f>SUM(I186+I209+I216+I228+I232)</f>
        <v>1500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6">
        <f t="shared" ref="I209:L210" si="21">I210</f>
        <v>1500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3">
        <f t="shared" si="21"/>
        <v>1500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6">
        <f>SUM(I212:I215)</f>
        <v>1500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2">
        <v>1500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1">
        <f>SUM(I34+I184)</f>
        <v>176000</v>
      </c>
      <c r="J368" s="131">
        <f>SUM(J34+J184)</f>
        <v>37800</v>
      </c>
      <c r="K368" s="131">
        <f>SUM(K34+K184)</f>
        <v>33889.620000000003</v>
      </c>
      <c r="L368" s="131">
        <f>SUM(L34+L184)</f>
        <v>33880.699999999997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8" t="s">
        <v>232</v>
      </c>
      <c r="E370" s="168"/>
      <c r="F370" s="168"/>
      <c r="G370" s="168"/>
      <c r="H370" s="110"/>
      <c r="I370" s="111"/>
      <c r="J370" s="109"/>
      <c r="K370" s="168" t="s">
        <v>233</v>
      </c>
      <c r="L370" s="168"/>
    </row>
    <row r="371" spans="1:12" ht="18.75" customHeight="1">
      <c r="A371" s="112"/>
      <c r="B371" s="112"/>
      <c r="C371" s="112"/>
      <c r="D371" s="170" t="s">
        <v>234</v>
      </c>
      <c r="E371" s="170"/>
      <c r="F371" s="170"/>
      <c r="G371" s="170"/>
      <c r="H371" s="36"/>
      <c r="I371" s="18" t="s">
        <v>235</v>
      </c>
      <c r="K371" s="153" t="s">
        <v>236</v>
      </c>
      <c r="L371" s="153"/>
    </row>
    <row r="372" spans="1:12" ht="15.75" customHeight="1">
      <c r="I372" s="14"/>
      <c r="K372" s="14"/>
      <c r="L372" s="14"/>
    </row>
    <row r="373" spans="1:12" ht="15.75" customHeight="1">
      <c r="D373" s="168" t="s">
        <v>237</v>
      </c>
      <c r="E373" s="168"/>
      <c r="F373" s="168"/>
      <c r="G373" s="168"/>
      <c r="I373" s="14"/>
      <c r="K373" s="168" t="s">
        <v>238</v>
      </c>
      <c r="L373" s="168"/>
    </row>
    <row r="374" spans="1:12" ht="25.5" customHeight="1">
      <c r="D374" s="151" t="s">
        <v>239</v>
      </c>
      <c r="E374" s="152"/>
      <c r="F374" s="152"/>
      <c r="G374" s="152"/>
      <c r="H374" s="113"/>
      <c r="I374" s="15" t="s">
        <v>235</v>
      </c>
      <c r="K374" s="153" t="s">
        <v>236</v>
      </c>
      <c r="L374" s="153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Vartotojas</cp:lastModifiedBy>
  <dcterms:created xsi:type="dcterms:W3CDTF">2022-03-30T11:04:35Z</dcterms:created>
  <dcterms:modified xsi:type="dcterms:W3CDTF">2022-04-01T12:28:20Z</dcterms:modified>
</cp:coreProperties>
</file>